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2021-2022 SEASON\OFFICIALS\"/>
    </mc:Choice>
  </mc:AlternateContent>
  <xr:revisionPtr revIDLastSave="0" documentId="8_{6D118DB9-CD71-4B5E-B6D8-44F5DB7FDD50}" xr6:coauthVersionLast="47" xr6:coauthVersionMax="47" xr10:uidLastSave="{00000000-0000-0000-0000-000000000000}"/>
  <bookViews>
    <workbookView xWindow="-120" yWindow="-120" windowWidth="29040" windowHeight="15840" xr2:uid="{07D8C756-BC86-4E41-B4EA-F5325899547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K3" i="1"/>
  <c r="M3" i="1"/>
  <c r="O3" i="1"/>
  <c r="N12" i="1"/>
  <c r="O12" i="1" s="1"/>
  <c r="L12" i="1"/>
  <c r="M12" i="1" s="1"/>
  <c r="J12" i="1"/>
  <c r="K12" i="1" s="1"/>
  <c r="I12" i="1"/>
  <c r="F12" i="1"/>
  <c r="D12" i="1"/>
  <c r="N11" i="1"/>
  <c r="O11" i="1" s="1"/>
  <c r="L11" i="1"/>
  <c r="M11" i="1" s="1"/>
  <c r="J11" i="1"/>
  <c r="K11" i="1" s="1"/>
  <c r="I11" i="1"/>
  <c r="F11" i="1"/>
  <c r="D11" i="1"/>
  <c r="N10" i="1"/>
  <c r="O10" i="1" s="1"/>
  <c r="L10" i="1"/>
  <c r="M10" i="1" s="1"/>
  <c r="J10" i="1"/>
  <c r="K10" i="1" s="1"/>
  <c r="I10" i="1"/>
  <c r="F10" i="1"/>
  <c r="D10" i="1"/>
  <c r="N9" i="1"/>
  <c r="O9" i="1" s="1"/>
  <c r="L9" i="1"/>
  <c r="M9" i="1" s="1"/>
  <c r="J9" i="1"/>
  <c r="K9" i="1" s="1"/>
  <c r="I9" i="1"/>
  <c r="F9" i="1"/>
  <c r="D9" i="1"/>
  <c r="N8" i="1"/>
  <c r="O8" i="1" s="1"/>
  <c r="L8" i="1"/>
  <c r="M8" i="1" s="1"/>
  <c r="J8" i="1"/>
  <c r="K8" i="1" s="1"/>
  <c r="I8" i="1"/>
  <c r="F8" i="1"/>
  <c r="D8" i="1"/>
  <c r="N7" i="1"/>
  <c r="O7" i="1" s="1"/>
  <c r="L7" i="1"/>
  <c r="M7" i="1" s="1"/>
  <c r="J7" i="1"/>
  <c r="K7" i="1" s="1"/>
  <c r="I7" i="1"/>
  <c r="F7" i="1"/>
  <c r="D7" i="1"/>
  <c r="N6" i="1"/>
  <c r="O6" i="1" s="1"/>
  <c r="L6" i="1"/>
  <c r="M6" i="1" s="1"/>
  <c r="J6" i="1"/>
  <c r="K6" i="1" s="1"/>
  <c r="I6" i="1"/>
  <c r="F6" i="1"/>
  <c r="D6" i="1"/>
  <c r="N5" i="1"/>
  <c r="O5" i="1" s="1"/>
  <c r="L5" i="1"/>
  <c r="M5" i="1" s="1"/>
  <c r="J5" i="1"/>
  <c r="K5" i="1" s="1"/>
  <c r="I5" i="1"/>
  <c r="F5" i="1"/>
  <c r="D5" i="1"/>
  <c r="N4" i="1"/>
  <c r="O4" i="1" s="1"/>
  <c r="L4" i="1"/>
  <c r="M4" i="1" s="1"/>
  <c r="J4" i="1"/>
  <c r="K4" i="1" s="1"/>
  <c r="I4" i="1"/>
</calcChain>
</file>

<file path=xl/sharedStrings.xml><?xml version="1.0" encoding="utf-8"?>
<sst xmlns="http://schemas.openxmlformats.org/spreadsheetml/2006/main" count="42" uniqueCount="26">
  <si>
    <t>DIVISION</t>
  </si>
  <si>
    <t xml:space="preserve"> </t>
  </si>
  <si>
    <t>REFEREE</t>
  </si>
  <si>
    <t>per hour</t>
  </si>
  <si>
    <t>LINESPERSON</t>
  </si>
  <si>
    <t>Game time</t>
  </si>
  <si>
    <t>2 OFFICIAL</t>
  </si>
  <si>
    <t xml:space="preserve">1 OFFICIAL </t>
  </si>
  <si>
    <t xml:space="preserve">before 8am </t>
  </si>
  <si>
    <t>before 5pm weekdays</t>
  </si>
  <si>
    <t>U9</t>
  </si>
  <si>
    <t>REC</t>
  </si>
  <si>
    <t xml:space="preserve">U11 </t>
  </si>
  <si>
    <t>DEV</t>
  </si>
  <si>
    <t xml:space="preserve">U13 </t>
  </si>
  <si>
    <t>REP</t>
  </si>
  <si>
    <t>U15</t>
  </si>
  <si>
    <t>U18</t>
  </si>
  <si>
    <t>Officiating Mentor/Coach  $30 per game</t>
  </si>
  <si>
    <t>U7</t>
  </si>
  <si>
    <t>KMHA 2022-2023 OFFICIATING RATES</t>
  </si>
  <si>
    <t>NOTES</t>
  </si>
  <si>
    <t>REP pay scale is for both FEMALE and INTEGRATED</t>
  </si>
  <si>
    <t>RECREATION  pay scales is for both FEMALE and INTEGRATED</t>
  </si>
  <si>
    <t>The Per hour Rate is simply a breakdown based on a standard game time and will fluctuate based on duration of game.</t>
  </si>
  <si>
    <r>
      <rPr>
        <b/>
        <sz val="11"/>
        <color theme="1"/>
        <rFont val="Calibri"/>
        <family val="2"/>
        <scheme val="minor"/>
      </rPr>
      <t>ALL GAME HONORARIUMS ARE TO BE PAID by the STATED RATE</t>
    </r>
    <r>
      <rPr>
        <sz val="11"/>
        <color theme="1"/>
        <rFont val="Calibri"/>
        <family val="2"/>
        <scheme val="minor"/>
      </rPr>
      <t xml:space="preserve"> and to be clear NOT BY THE HOUR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</si>
</sst>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6" fontId="0" fillId="3" borderId="17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4" fontId="0" fillId="3" borderId="20" xfId="1" applyNumberFormat="1" applyFon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5" fontId="0" fillId="3" borderId="17" xfId="1" applyNumberFormat="1" applyFon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64" fontId="0" fillId="3" borderId="14" xfId="1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5" fontId="0" fillId="3" borderId="11" xfId="1" applyNumberFormat="1" applyFont="1" applyFill="1" applyBorder="1" applyAlignment="1">
      <alignment horizontal="center"/>
    </xf>
    <xf numFmtId="6" fontId="0" fillId="3" borderId="11" xfId="0" applyNumberFormat="1" applyFill="1" applyBorder="1" applyAlignment="1">
      <alignment horizontal="center"/>
    </xf>
    <xf numFmtId="6" fontId="0" fillId="3" borderId="14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2" xfId="0" applyFill="1" applyBorder="1"/>
    <xf numFmtId="0" fontId="0" fillId="5" borderId="0" xfId="0" applyFill="1" applyAlignment="1">
      <alignment horizontal="center"/>
    </xf>
    <xf numFmtId="6" fontId="0" fillId="6" borderId="11" xfId="0" applyNumberFormat="1" applyFill="1" applyBorder="1" applyAlignment="1">
      <alignment horizontal="center"/>
    </xf>
    <xf numFmtId="6" fontId="0" fillId="6" borderId="17" xfId="0" applyNumberFormat="1" applyFill="1" applyBorder="1" applyAlignment="1">
      <alignment horizontal="center"/>
    </xf>
    <xf numFmtId="6" fontId="0" fillId="6" borderId="12" xfId="0" applyNumberFormat="1" applyFill="1" applyBorder="1" applyAlignment="1">
      <alignment horizontal="center"/>
    </xf>
    <xf numFmtId="6" fontId="0" fillId="6" borderId="18" xfId="0" applyNumberFormat="1" applyFill="1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164" fontId="0" fillId="6" borderId="17" xfId="0" applyNumberFormat="1" applyFill="1" applyBorder="1" applyAlignment="1">
      <alignment horizontal="center"/>
    </xf>
    <xf numFmtId="5" fontId="0" fillId="6" borderId="11" xfId="1" applyNumberFormat="1" applyFont="1" applyFill="1" applyBorder="1" applyAlignment="1">
      <alignment horizontal="center"/>
    </xf>
    <xf numFmtId="5" fontId="0" fillId="6" borderId="17" xfId="1" applyNumberFormat="1" applyFont="1" applyFill="1" applyBorder="1" applyAlignment="1">
      <alignment horizontal="center"/>
    </xf>
    <xf numFmtId="5" fontId="0" fillId="6" borderId="11" xfId="0" applyNumberFormat="1" applyFill="1" applyBorder="1" applyAlignment="1">
      <alignment horizontal="center"/>
    </xf>
    <xf numFmtId="5" fontId="0" fillId="6" borderId="17" xfId="0" applyNumberFormat="1" applyFill="1" applyBorder="1" applyAlignment="1">
      <alignment horizontal="center"/>
    </xf>
    <xf numFmtId="164" fontId="0" fillId="6" borderId="15" xfId="0" applyNumberFormat="1" applyFill="1" applyBorder="1" applyAlignment="1">
      <alignment horizontal="center"/>
    </xf>
    <xf numFmtId="164" fontId="0" fillId="6" borderId="21" xfId="0" applyNumberFormat="1" applyFill="1" applyBorder="1" applyAlignment="1">
      <alignment horizontal="center"/>
    </xf>
    <xf numFmtId="0" fontId="0" fillId="3" borderId="0" xfId="0" applyFill="1"/>
    <xf numFmtId="0" fontId="0" fillId="7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0109A-CBC3-4CC0-8F7D-7FF1FE8D6BB8}">
  <dimension ref="A1:O22"/>
  <sheetViews>
    <sheetView tabSelected="1" workbookViewId="0">
      <selection activeCell="J19" sqref="J19"/>
    </sheetView>
  </sheetViews>
  <sheetFormatPr defaultRowHeight="15" x14ac:dyDescent="0.25"/>
  <cols>
    <col min="5" max="5" width="14.140625" customWidth="1"/>
    <col min="7" max="7" width="11.5703125" customWidth="1"/>
    <col min="8" max="8" width="11.42578125" customWidth="1"/>
    <col min="10" max="10" width="11.42578125" customWidth="1"/>
    <col min="12" max="12" width="12.28515625" customWidth="1"/>
    <col min="14" max="14" width="19.28515625" customWidth="1"/>
  </cols>
  <sheetData>
    <row r="1" spans="1:15" ht="19.5" thickBot="1" x14ac:dyDescent="0.35">
      <c r="A1" s="1" t="s">
        <v>20</v>
      </c>
      <c r="B1" s="2"/>
      <c r="C1" s="3"/>
      <c r="D1" s="3"/>
      <c r="E1" s="3"/>
      <c r="F1" s="2"/>
      <c r="G1" s="3"/>
      <c r="H1" s="3"/>
      <c r="I1" s="3"/>
      <c r="J1" s="3"/>
      <c r="K1" s="3"/>
      <c r="L1" s="3"/>
      <c r="M1" s="2"/>
      <c r="N1" s="2"/>
      <c r="O1" s="4"/>
    </row>
    <row r="2" spans="1:15" x14ac:dyDescent="0.25">
      <c r="A2" s="5" t="s">
        <v>0</v>
      </c>
      <c r="B2" s="6" t="s">
        <v>1</v>
      </c>
      <c r="C2" s="7" t="s">
        <v>2</v>
      </c>
      <c r="D2" s="28" t="s">
        <v>3</v>
      </c>
      <c r="E2" s="7" t="s">
        <v>4</v>
      </c>
      <c r="F2" s="29" t="s">
        <v>3</v>
      </c>
      <c r="G2" s="8" t="s">
        <v>5</v>
      </c>
      <c r="H2" s="9" t="s">
        <v>6</v>
      </c>
      <c r="I2" s="28" t="s">
        <v>3</v>
      </c>
      <c r="J2" s="7" t="s">
        <v>7</v>
      </c>
      <c r="K2" s="28" t="s">
        <v>3</v>
      </c>
      <c r="L2" s="7" t="s">
        <v>8</v>
      </c>
      <c r="M2" s="28" t="s">
        <v>3</v>
      </c>
      <c r="N2" s="6" t="s">
        <v>9</v>
      </c>
      <c r="O2" s="30" t="s">
        <v>3</v>
      </c>
    </row>
    <row r="3" spans="1:15" x14ac:dyDescent="0.25">
      <c r="A3" s="18" t="s">
        <v>19</v>
      </c>
      <c r="B3" s="19" t="s">
        <v>11</v>
      </c>
      <c r="C3" s="27">
        <v>0</v>
      </c>
      <c r="D3" s="27"/>
      <c r="E3" s="27">
        <v>0</v>
      </c>
      <c r="F3" s="20"/>
      <c r="G3" s="21">
        <v>1</v>
      </c>
      <c r="H3" s="26">
        <v>25</v>
      </c>
      <c r="I3" s="37">
        <f>H3/G3</f>
        <v>25</v>
      </c>
      <c r="J3" s="25">
        <v>50</v>
      </c>
      <c r="K3" s="39">
        <f>J3/G3</f>
        <v>50</v>
      </c>
      <c r="L3" s="25">
        <v>35</v>
      </c>
      <c r="M3" s="41">
        <f>L3/G3</f>
        <v>35</v>
      </c>
      <c r="N3" s="25">
        <v>35</v>
      </c>
      <c r="O3" s="43">
        <f>N3/G3</f>
        <v>35</v>
      </c>
    </row>
    <row r="4" spans="1:15" x14ac:dyDescent="0.25">
      <c r="A4" s="18" t="s">
        <v>10</v>
      </c>
      <c r="B4" s="19" t="s">
        <v>11</v>
      </c>
      <c r="C4" s="27">
        <v>0</v>
      </c>
      <c r="D4" s="27"/>
      <c r="E4" s="27">
        <v>0</v>
      </c>
      <c r="F4" s="20"/>
      <c r="G4" s="21">
        <v>1</v>
      </c>
      <c r="H4" s="22">
        <v>25</v>
      </c>
      <c r="I4" s="37">
        <f>H4/G4</f>
        <v>25</v>
      </c>
      <c r="J4" s="23">
        <f>H4*2</f>
        <v>50</v>
      </c>
      <c r="K4" s="39">
        <f>J4/G4</f>
        <v>50</v>
      </c>
      <c r="L4" s="24">
        <f t="shared" ref="L4:L12" si="0">H4+10</f>
        <v>35</v>
      </c>
      <c r="M4" s="41">
        <f>L4/G4</f>
        <v>35</v>
      </c>
      <c r="N4" s="24">
        <f t="shared" ref="N4:N12" si="1">H4+10</f>
        <v>35</v>
      </c>
      <c r="O4" s="43">
        <f>N4/G4</f>
        <v>35</v>
      </c>
    </row>
    <row r="5" spans="1:15" x14ac:dyDescent="0.25">
      <c r="A5" s="18" t="s">
        <v>12</v>
      </c>
      <c r="B5" s="19" t="s">
        <v>11</v>
      </c>
      <c r="C5" s="25">
        <v>42</v>
      </c>
      <c r="D5" s="33">
        <f t="shared" ref="D5:D12" si="2">C5/G5</f>
        <v>28</v>
      </c>
      <c r="E5" s="25">
        <v>36</v>
      </c>
      <c r="F5" s="35">
        <f>E5/G5</f>
        <v>24</v>
      </c>
      <c r="G5" s="21">
        <v>1.5</v>
      </c>
      <c r="H5" s="22">
        <v>42</v>
      </c>
      <c r="I5" s="37">
        <f t="shared" ref="I5:I12" si="3">H5/G5</f>
        <v>28</v>
      </c>
      <c r="J5" s="23">
        <f t="shared" ref="J5:J12" si="4">H5*2</f>
        <v>84</v>
      </c>
      <c r="K5" s="39">
        <f t="shared" ref="K5:K12" si="5">J5/G5</f>
        <v>56</v>
      </c>
      <c r="L5" s="24">
        <f t="shared" si="0"/>
        <v>52</v>
      </c>
      <c r="M5" s="41">
        <f t="shared" ref="M5:M12" si="6">L5/G5</f>
        <v>34.666666666666664</v>
      </c>
      <c r="N5" s="24">
        <f t="shared" si="1"/>
        <v>52</v>
      </c>
      <c r="O5" s="43">
        <f t="shared" ref="O5:O12" si="7">N5/G5</f>
        <v>34.666666666666664</v>
      </c>
    </row>
    <row r="6" spans="1:15" x14ac:dyDescent="0.25">
      <c r="A6" s="18" t="s">
        <v>12</v>
      </c>
      <c r="B6" s="19" t="s">
        <v>13</v>
      </c>
      <c r="C6" s="25">
        <v>45</v>
      </c>
      <c r="D6" s="33">
        <f t="shared" si="2"/>
        <v>30</v>
      </c>
      <c r="E6" s="25">
        <v>36</v>
      </c>
      <c r="F6" s="35">
        <f t="shared" ref="F6:F12" si="8">E6/G6</f>
        <v>24</v>
      </c>
      <c r="G6" s="21">
        <v>1.5</v>
      </c>
      <c r="H6" s="22">
        <v>45</v>
      </c>
      <c r="I6" s="37">
        <f t="shared" si="3"/>
        <v>30</v>
      </c>
      <c r="J6" s="23">
        <f t="shared" si="4"/>
        <v>90</v>
      </c>
      <c r="K6" s="39">
        <f t="shared" si="5"/>
        <v>60</v>
      </c>
      <c r="L6" s="24">
        <f t="shared" si="0"/>
        <v>55</v>
      </c>
      <c r="M6" s="41">
        <f t="shared" si="6"/>
        <v>36.666666666666664</v>
      </c>
      <c r="N6" s="24">
        <f t="shared" si="1"/>
        <v>55</v>
      </c>
      <c r="O6" s="43">
        <f t="shared" si="7"/>
        <v>36.666666666666664</v>
      </c>
    </row>
    <row r="7" spans="1:15" x14ac:dyDescent="0.25">
      <c r="A7" s="18" t="s">
        <v>14</v>
      </c>
      <c r="B7" s="19" t="s">
        <v>11</v>
      </c>
      <c r="C7" s="25">
        <v>50</v>
      </c>
      <c r="D7" s="33">
        <f t="shared" si="2"/>
        <v>33.333333333333336</v>
      </c>
      <c r="E7" s="25">
        <v>36</v>
      </c>
      <c r="F7" s="35">
        <f t="shared" si="8"/>
        <v>24</v>
      </c>
      <c r="G7" s="21">
        <v>1.5</v>
      </c>
      <c r="H7" s="22">
        <v>50</v>
      </c>
      <c r="I7" s="37">
        <f t="shared" si="3"/>
        <v>33.333333333333336</v>
      </c>
      <c r="J7" s="23">
        <f t="shared" si="4"/>
        <v>100</v>
      </c>
      <c r="K7" s="39">
        <f t="shared" si="5"/>
        <v>66.666666666666671</v>
      </c>
      <c r="L7" s="24">
        <f t="shared" si="0"/>
        <v>60</v>
      </c>
      <c r="M7" s="41">
        <f t="shared" si="6"/>
        <v>40</v>
      </c>
      <c r="N7" s="24">
        <f t="shared" si="1"/>
        <v>60</v>
      </c>
      <c r="O7" s="43">
        <f t="shared" si="7"/>
        <v>40</v>
      </c>
    </row>
    <row r="8" spans="1:15" x14ac:dyDescent="0.25">
      <c r="A8" s="18" t="s">
        <v>14</v>
      </c>
      <c r="B8" s="19" t="s">
        <v>15</v>
      </c>
      <c r="C8" s="25">
        <v>60</v>
      </c>
      <c r="D8" s="33">
        <f t="shared" si="2"/>
        <v>30</v>
      </c>
      <c r="E8" s="25">
        <v>47</v>
      </c>
      <c r="F8" s="35">
        <f t="shared" si="8"/>
        <v>23.5</v>
      </c>
      <c r="G8" s="21">
        <v>2</v>
      </c>
      <c r="H8" s="22">
        <v>59</v>
      </c>
      <c r="I8" s="37">
        <f t="shared" si="3"/>
        <v>29.5</v>
      </c>
      <c r="J8" s="23">
        <f t="shared" si="4"/>
        <v>118</v>
      </c>
      <c r="K8" s="39">
        <f t="shared" si="5"/>
        <v>59</v>
      </c>
      <c r="L8" s="24">
        <f t="shared" si="0"/>
        <v>69</v>
      </c>
      <c r="M8" s="41">
        <f t="shared" si="6"/>
        <v>34.5</v>
      </c>
      <c r="N8" s="24">
        <f t="shared" si="1"/>
        <v>69</v>
      </c>
      <c r="O8" s="43">
        <f t="shared" si="7"/>
        <v>34.5</v>
      </c>
    </row>
    <row r="9" spans="1:15" x14ac:dyDescent="0.25">
      <c r="A9" s="18" t="s">
        <v>16</v>
      </c>
      <c r="B9" s="19" t="s">
        <v>11</v>
      </c>
      <c r="C9" s="25">
        <v>54</v>
      </c>
      <c r="D9" s="33">
        <f t="shared" si="2"/>
        <v>36</v>
      </c>
      <c r="E9" s="25">
        <v>38</v>
      </c>
      <c r="F9" s="35">
        <f t="shared" si="8"/>
        <v>25.333333333333332</v>
      </c>
      <c r="G9" s="21">
        <v>1.5</v>
      </c>
      <c r="H9" s="22">
        <v>54</v>
      </c>
      <c r="I9" s="37">
        <f t="shared" si="3"/>
        <v>36</v>
      </c>
      <c r="J9" s="23">
        <f t="shared" si="4"/>
        <v>108</v>
      </c>
      <c r="K9" s="39">
        <f t="shared" si="5"/>
        <v>72</v>
      </c>
      <c r="L9" s="24">
        <f t="shared" si="0"/>
        <v>64</v>
      </c>
      <c r="M9" s="41">
        <f t="shared" si="6"/>
        <v>42.666666666666664</v>
      </c>
      <c r="N9" s="24">
        <f t="shared" si="1"/>
        <v>64</v>
      </c>
      <c r="O9" s="43">
        <f t="shared" si="7"/>
        <v>42.666666666666664</v>
      </c>
    </row>
    <row r="10" spans="1:15" x14ac:dyDescent="0.25">
      <c r="A10" s="18" t="s">
        <v>16</v>
      </c>
      <c r="B10" s="19" t="s">
        <v>15</v>
      </c>
      <c r="C10" s="25">
        <v>67</v>
      </c>
      <c r="D10" s="33">
        <f t="shared" si="2"/>
        <v>33.5</v>
      </c>
      <c r="E10" s="25">
        <v>51</v>
      </c>
      <c r="F10" s="35">
        <f t="shared" si="8"/>
        <v>25.5</v>
      </c>
      <c r="G10" s="21">
        <v>2</v>
      </c>
      <c r="H10" s="22">
        <v>62</v>
      </c>
      <c r="I10" s="37">
        <f t="shared" si="3"/>
        <v>31</v>
      </c>
      <c r="J10" s="23">
        <f t="shared" si="4"/>
        <v>124</v>
      </c>
      <c r="K10" s="39">
        <f t="shared" si="5"/>
        <v>62</v>
      </c>
      <c r="L10" s="24">
        <f t="shared" si="0"/>
        <v>72</v>
      </c>
      <c r="M10" s="41">
        <f t="shared" si="6"/>
        <v>36</v>
      </c>
      <c r="N10" s="24">
        <f t="shared" si="1"/>
        <v>72</v>
      </c>
      <c r="O10" s="43">
        <f t="shared" si="7"/>
        <v>36</v>
      </c>
    </row>
    <row r="11" spans="1:15" x14ac:dyDescent="0.25">
      <c r="A11" s="18" t="s">
        <v>17</v>
      </c>
      <c r="B11" s="19" t="s">
        <v>11</v>
      </c>
      <c r="C11" s="25">
        <v>60</v>
      </c>
      <c r="D11" s="33">
        <f t="shared" si="2"/>
        <v>34.285714285714285</v>
      </c>
      <c r="E11" s="25">
        <v>49</v>
      </c>
      <c r="F11" s="35">
        <f t="shared" si="8"/>
        <v>28</v>
      </c>
      <c r="G11" s="21">
        <v>1.75</v>
      </c>
      <c r="H11" s="22">
        <v>60</v>
      </c>
      <c r="I11" s="37">
        <f t="shared" si="3"/>
        <v>34.285714285714285</v>
      </c>
      <c r="J11" s="23">
        <f t="shared" si="4"/>
        <v>120</v>
      </c>
      <c r="K11" s="39">
        <f t="shared" si="5"/>
        <v>68.571428571428569</v>
      </c>
      <c r="L11" s="24">
        <f t="shared" si="0"/>
        <v>70</v>
      </c>
      <c r="M11" s="41">
        <f t="shared" si="6"/>
        <v>40</v>
      </c>
      <c r="N11" s="24">
        <f t="shared" si="1"/>
        <v>70</v>
      </c>
      <c r="O11" s="43">
        <f t="shared" si="7"/>
        <v>40</v>
      </c>
    </row>
    <row r="12" spans="1:15" ht="15.75" thickBot="1" x14ac:dyDescent="0.3">
      <c r="A12" s="11" t="s">
        <v>17</v>
      </c>
      <c r="B12" s="12" t="s">
        <v>15</v>
      </c>
      <c r="C12" s="13">
        <v>73</v>
      </c>
      <c r="D12" s="34">
        <f t="shared" si="2"/>
        <v>36.5</v>
      </c>
      <c r="E12" s="13">
        <v>57</v>
      </c>
      <c r="F12" s="36">
        <f t="shared" si="8"/>
        <v>28.5</v>
      </c>
      <c r="G12" s="14">
        <v>2</v>
      </c>
      <c r="H12" s="15">
        <v>67</v>
      </c>
      <c r="I12" s="38">
        <f t="shared" si="3"/>
        <v>33.5</v>
      </c>
      <c r="J12" s="16">
        <f t="shared" si="4"/>
        <v>134</v>
      </c>
      <c r="K12" s="40">
        <f t="shared" si="5"/>
        <v>67</v>
      </c>
      <c r="L12" s="17">
        <f t="shared" si="0"/>
        <v>77</v>
      </c>
      <c r="M12" s="42">
        <f t="shared" si="6"/>
        <v>38.5</v>
      </c>
      <c r="N12" s="17">
        <f t="shared" si="1"/>
        <v>77</v>
      </c>
      <c r="O12" s="44">
        <f t="shared" si="7"/>
        <v>38.5</v>
      </c>
    </row>
    <row r="13" spans="1:15" x14ac:dyDescent="0.25">
      <c r="B13" s="31" t="s">
        <v>18</v>
      </c>
      <c r="C13" s="32"/>
      <c r="D13" s="32"/>
      <c r="E13" s="32"/>
      <c r="F13" s="10"/>
      <c r="H13" s="10"/>
      <c r="I13" s="10"/>
      <c r="J13" s="10"/>
      <c r="K13" s="10"/>
      <c r="L13" s="10"/>
      <c r="M13" s="10"/>
    </row>
    <row r="16" spans="1:15" x14ac:dyDescent="0.25">
      <c r="A16" t="s">
        <v>21</v>
      </c>
    </row>
    <row r="17" spans="1:10" x14ac:dyDescent="0.25">
      <c r="A17" t="s">
        <v>23</v>
      </c>
    </row>
    <row r="18" spans="1:10" x14ac:dyDescent="0.25">
      <c r="A18" t="s">
        <v>22</v>
      </c>
    </row>
    <row r="21" spans="1:10" x14ac:dyDescent="0.25">
      <c r="A21" s="45" t="s">
        <v>25</v>
      </c>
      <c r="B21" s="45"/>
      <c r="C21" s="45"/>
      <c r="D21" s="45"/>
      <c r="E21" s="45"/>
      <c r="F21" s="45"/>
      <c r="G21" s="45"/>
      <c r="H21" s="45"/>
      <c r="I21" s="45"/>
    </row>
    <row r="22" spans="1:10" x14ac:dyDescent="0.25">
      <c r="A22" s="46" t="s">
        <v>24</v>
      </c>
      <c r="B22" s="46"/>
      <c r="C22" s="46"/>
      <c r="D22" s="46"/>
      <c r="E22" s="46"/>
      <c r="F22" s="46"/>
      <c r="G22" s="46"/>
      <c r="H22" s="46"/>
      <c r="I22" s="46"/>
      <c r="J22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2022-08-05T19:22:45Z</dcterms:created>
  <dcterms:modified xsi:type="dcterms:W3CDTF">2022-08-05T19:35:48Z</dcterms:modified>
</cp:coreProperties>
</file>